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27B080CA-0AD0-497C-9177-18A799A200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<sst xmlns="http://schemas.openxmlformats.org/spreadsheetml/2006/main" count="62" uniqueCount="61">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</sst>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E5" sqref="E5:F49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840620.37</v>
      </c>
      <c r="C5" s="23">
        <v>704107.19</v>
      </c>
      <c r="D5" s="9" t="s">
        <v>36</v>
      </c>
      <c r="E5" s="23">
        <v>189291.14</v>
      </c>
      <c r="F5" s="28">
        <v>211448.13</v>
      </c>
    </row>
    <row r="6" spans="1:6" x14ac:dyDescent="0.2">
      <c r="A6" s="9" t="s">
        <v>23</v>
      </c>
      <c r="B6" s="23">
        <v>89913.23</v>
      </c>
      <c r="C6" s="23">
        <v>80490.960000000006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1020.8</v>
      </c>
      <c r="C7" s="23">
        <v>1020.8</v>
      </c>
      <c r="D7" s="9" t="s">
        <v>6</v>
      </c>
      <c r="E7" s="23">
        <v>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8">
        <v>0</v>
      </c>
    </row>
    <row r="10" spans="1:6" ht="20.399999999999999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8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4"/>
      <c r="C12" s="24"/>
      <c r="D12" s="9" t="s">
        <v>40</v>
      </c>
      <c r="E12" s="23">
        <v>0</v>
      </c>
      <c r="F12" s="28">
        <v>0</v>
      </c>
    </row>
    <row r="13" spans="1:6" x14ac:dyDescent="0.2">
      <c r="A13" s="8" t="s">
        <v>52</v>
      </c>
      <c r="B13" s="25">
        <f>SUM(B5:B11)</f>
        <v>931554.4</v>
      </c>
      <c r="C13" s="25">
        <f>SUM(C5:C11)</f>
        <v>785618.95</v>
      </c>
      <c r="D13" s="10"/>
      <c r="E13" s="29"/>
      <c r="F13" s="30"/>
    </row>
    <row r="14" spans="1:6" x14ac:dyDescent="0.2">
      <c r="A14" s="11"/>
      <c r="B14" s="24"/>
      <c r="C14" s="24"/>
      <c r="D14" s="8" t="s">
        <v>53</v>
      </c>
      <c r="E14" s="31">
        <f>SUM(E5:E12)</f>
        <v>189291.14</v>
      </c>
      <c r="F14" s="32">
        <f>SUM(F5:F12)</f>
        <v>211448.13</v>
      </c>
    </row>
    <row r="15" spans="1:6" x14ac:dyDescent="0.2">
      <c r="A15" s="8" t="s">
        <v>19</v>
      </c>
      <c r="B15" s="24"/>
      <c r="C15" s="24"/>
      <c r="D15" s="11"/>
      <c r="E15" s="24"/>
      <c r="F15" s="30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599126.67000000004</v>
      </c>
      <c r="C18" s="23">
        <v>599126.67000000004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1374057.54</v>
      </c>
      <c r="C19" s="23">
        <v>1366057.55</v>
      </c>
      <c r="D19" s="9" t="s">
        <v>11</v>
      </c>
      <c r="E19" s="23">
        <v>0</v>
      </c>
      <c r="F19" s="28">
        <v>0</v>
      </c>
    </row>
    <row r="20" spans="1:6" x14ac:dyDescent="0.2">
      <c r="A20" s="9" t="s">
        <v>32</v>
      </c>
      <c r="B20" s="23">
        <v>26050</v>
      </c>
      <c r="C20" s="23">
        <v>26050</v>
      </c>
      <c r="D20" s="9" t="s">
        <v>41</v>
      </c>
      <c r="E20" s="23">
        <v>0</v>
      </c>
      <c r="F20" s="28">
        <v>0</v>
      </c>
    </row>
    <row r="21" spans="1:6" ht="20.399999999999999" x14ac:dyDescent="0.2">
      <c r="A21" s="9" t="s">
        <v>33</v>
      </c>
      <c r="B21" s="23">
        <v>-998242.89</v>
      </c>
      <c r="C21" s="23">
        <v>-998242.89</v>
      </c>
      <c r="D21" s="9" t="s">
        <v>54</v>
      </c>
      <c r="E21" s="23">
        <v>0</v>
      </c>
      <c r="F21" s="28">
        <v>0</v>
      </c>
    </row>
    <row r="22" spans="1:6" x14ac:dyDescent="0.2">
      <c r="A22" s="9" t="s">
        <v>34</v>
      </c>
      <c r="B22" s="23">
        <v>0</v>
      </c>
      <c r="C22" s="23">
        <v>0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30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5">
        <f>SUM(E17:E22)</f>
        <v>0</v>
      </c>
      <c r="F24" s="32">
        <f>SUM(F17:F22)</f>
        <v>0</v>
      </c>
    </row>
    <row r="25" spans="1:6" s="3" customFormat="1" x14ac:dyDescent="0.2">
      <c r="A25" s="10"/>
      <c r="B25" s="24"/>
      <c r="C25" s="24"/>
      <c r="D25" s="10"/>
      <c r="E25" s="24"/>
      <c r="F25" s="30"/>
    </row>
    <row r="26" spans="1:6" x14ac:dyDescent="0.2">
      <c r="A26" s="8" t="s">
        <v>56</v>
      </c>
      <c r="B26" s="25">
        <f>SUM(B16:B24)</f>
        <v>1000991.32</v>
      </c>
      <c r="C26" s="25">
        <f>SUM(C16:C24)</f>
        <v>992991.33000000019</v>
      </c>
      <c r="D26" s="12" t="s">
        <v>50</v>
      </c>
      <c r="E26" s="25">
        <f>SUM(E24+E14)</f>
        <v>189291.14</v>
      </c>
      <c r="F26" s="32">
        <f>SUM(F14+F24)</f>
        <v>211448.13</v>
      </c>
    </row>
    <row r="27" spans="1:6" x14ac:dyDescent="0.2">
      <c r="A27" s="11"/>
      <c r="B27" s="24"/>
      <c r="C27" s="24"/>
      <c r="D27" s="11"/>
      <c r="E27" s="24"/>
      <c r="F27" s="30"/>
    </row>
    <row r="28" spans="1:6" x14ac:dyDescent="0.2">
      <c r="A28" s="8" t="s">
        <v>57</v>
      </c>
      <c r="B28" s="25">
        <f>B13+B26</f>
        <v>1932545.72</v>
      </c>
      <c r="C28" s="25">
        <f>C13+C26</f>
        <v>1778610.2800000003</v>
      </c>
      <c r="D28" s="6" t="s">
        <v>43</v>
      </c>
      <c r="E28" s="24"/>
      <c r="F28" s="24"/>
    </row>
    <row r="29" spans="1:6" x14ac:dyDescent="0.2">
      <c r="A29" s="13"/>
      <c r="B29" s="26"/>
      <c r="C29" s="27"/>
      <c r="D29" s="11"/>
      <c r="E29" s="24"/>
      <c r="F29" s="24"/>
    </row>
    <row r="30" spans="1:6" x14ac:dyDescent="0.2">
      <c r="A30" s="16"/>
      <c r="B30" s="26"/>
      <c r="C30" s="27"/>
      <c r="D30" s="8" t="s">
        <v>42</v>
      </c>
      <c r="E30" s="25">
        <f>SUM(E31:E33)</f>
        <v>185360.96</v>
      </c>
      <c r="F30" s="32">
        <f>SUM(F31:F33)</f>
        <v>185360.96</v>
      </c>
    </row>
    <row r="31" spans="1:6" x14ac:dyDescent="0.2">
      <c r="A31" s="16"/>
      <c r="B31" s="14"/>
      <c r="C31" s="15"/>
      <c r="D31" s="9" t="s">
        <v>2</v>
      </c>
      <c r="E31" s="23">
        <v>185360.96</v>
      </c>
      <c r="F31" s="28">
        <v>185360.96</v>
      </c>
    </row>
    <row r="32" spans="1:6" x14ac:dyDescent="0.2">
      <c r="A32" s="16"/>
      <c r="B32" s="14"/>
      <c r="C32" s="15"/>
      <c r="D32" s="9" t="s">
        <v>13</v>
      </c>
      <c r="E32" s="23">
        <v>0</v>
      </c>
      <c r="F32" s="28">
        <v>0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8">
        <v>0</v>
      </c>
    </row>
    <row r="34" spans="1:6" x14ac:dyDescent="0.2">
      <c r="A34" s="16"/>
      <c r="B34" s="14"/>
      <c r="C34" s="15"/>
      <c r="D34" s="10"/>
      <c r="E34" s="24"/>
      <c r="F34" s="30"/>
    </row>
    <row r="35" spans="1:6" x14ac:dyDescent="0.2">
      <c r="A35" s="16"/>
      <c r="B35" s="14"/>
      <c r="C35" s="15"/>
      <c r="D35" s="8" t="s">
        <v>44</v>
      </c>
      <c r="E35" s="25">
        <f>SUM(E36:E40)</f>
        <v>1557893.6199999999</v>
      </c>
      <c r="F35" s="32">
        <f>SUM(F36:F40)</f>
        <v>1381801.19</v>
      </c>
    </row>
    <row r="36" spans="1:6" x14ac:dyDescent="0.2">
      <c r="A36" s="16"/>
      <c r="B36" s="14"/>
      <c r="C36" s="15"/>
      <c r="D36" s="9" t="s">
        <v>46</v>
      </c>
      <c r="E36" s="23">
        <v>176092.43</v>
      </c>
      <c r="F36" s="28">
        <v>-410514.5</v>
      </c>
    </row>
    <row r="37" spans="1:6" x14ac:dyDescent="0.2">
      <c r="A37" s="16"/>
      <c r="B37" s="14"/>
      <c r="C37" s="15"/>
      <c r="D37" s="9" t="s">
        <v>14</v>
      </c>
      <c r="E37" s="23">
        <v>1381801.19</v>
      </c>
      <c r="F37" s="28">
        <v>1792315.69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3">
        <v>0</v>
      </c>
      <c r="F39" s="28">
        <v>0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8">
        <v>0</v>
      </c>
    </row>
    <row r="41" spans="1:6" x14ac:dyDescent="0.2">
      <c r="A41" s="16"/>
      <c r="B41" s="14"/>
      <c r="C41" s="15"/>
      <c r="D41" s="10"/>
      <c r="E41" s="24"/>
      <c r="F41" s="30"/>
    </row>
    <row r="42" spans="1:6" ht="20.399999999999999" x14ac:dyDescent="0.2">
      <c r="A42" s="16"/>
      <c r="B42" s="17"/>
      <c r="C42" s="15"/>
      <c r="D42" s="8" t="s">
        <v>58</v>
      </c>
      <c r="E42" s="25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8">
        <v>0</v>
      </c>
    </row>
    <row r="45" spans="1:6" x14ac:dyDescent="0.2">
      <c r="A45" s="13"/>
      <c r="B45" s="14"/>
      <c r="C45" s="15"/>
      <c r="D45" s="10"/>
      <c r="E45" s="24"/>
      <c r="F45" s="30"/>
    </row>
    <row r="46" spans="1:6" x14ac:dyDescent="0.2">
      <c r="A46" s="13"/>
      <c r="B46" s="14"/>
      <c r="C46" s="15"/>
      <c r="D46" s="8" t="s">
        <v>48</v>
      </c>
      <c r="E46" s="25">
        <f>SUM(E42+E35+E30)</f>
        <v>1743254.5799999998</v>
      </c>
      <c r="F46" s="32">
        <f>SUM(F42+F35+F30)</f>
        <v>1567162.15</v>
      </c>
    </row>
    <row r="47" spans="1:6" x14ac:dyDescent="0.2">
      <c r="A47" s="13"/>
      <c r="B47" s="14"/>
      <c r="C47" s="15"/>
      <c r="D47" s="11"/>
      <c r="E47" s="24"/>
      <c r="F47" s="30"/>
    </row>
    <row r="48" spans="1:6" x14ac:dyDescent="0.2">
      <c r="A48" s="13"/>
      <c r="B48" s="14"/>
      <c r="C48" s="15"/>
      <c r="D48" s="8" t="s">
        <v>49</v>
      </c>
      <c r="E48" s="25">
        <f>E46+E26</f>
        <v>1932545.7199999997</v>
      </c>
      <c r="F48" s="25">
        <f>F46+F26</f>
        <v>1778610.2799999998</v>
      </c>
    </row>
    <row r="49" spans="1:6" x14ac:dyDescent="0.2">
      <c r="A49" s="13"/>
      <c r="B49" s="14"/>
      <c r="C49" s="14"/>
      <c r="D49" s="18"/>
      <c r="E49" s="27"/>
      <c r="F49" s="27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2024-04-22T15:06:48Z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